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5015" windowHeight="9600"/>
  </bookViews>
  <sheets>
    <sheet name="1" sheetId="2" r:id="rId1"/>
  </sheets>
  <definedNames>
    <definedName name="_xlnm.Print_Titles" localSheetId="0">'1'!$9:$12</definedName>
  </definedNames>
  <calcPr calcId="145621"/>
</workbook>
</file>

<file path=xl/calcChain.xml><?xml version="1.0" encoding="utf-8"?>
<calcChain xmlns="http://schemas.openxmlformats.org/spreadsheetml/2006/main">
  <c r="AQ34" i="2" l="1"/>
  <c r="X31" i="2"/>
  <c r="W33" i="2"/>
  <c r="W31" i="2"/>
  <c r="E70" i="2" l="1"/>
  <c r="F70" i="2"/>
  <c r="X70" i="2"/>
  <c r="W29" i="2"/>
  <c r="F29" i="2"/>
  <c r="Y34" i="2" l="1"/>
  <c r="Y31" i="2"/>
  <c r="Y33" i="2"/>
  <c r="AQ36" i="2"/>
  <c r="Y36" i="2" s="1"/>
  <c r="AQ38" i="2"/>
  <c r="Y38" i="2" s="1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AR29" i="2" l="1"/>
  <c r="Z29" i="2" s="1"/>
  <c r="Z34" i="2"/>
  <c r="Y70" i="2"/>
  <c r="F38" i="2"/>
  <c r="X38" i="2"/>
  <c r="E74" i="2"/>
  <c r="W74" i="2" s="1"/>
  <c r="F33" i="2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<sst xmlns="http://schemas.openxmlformats.org/spreadsheetml/2006/main" count="5279" uniqueCount="631">
  <si>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</si>
  <si>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</si>
  <si>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</si>
  <si>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</si>
  <si>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</si>
  <si>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</si>
  <si>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</si>
  <si>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</si>
  <si>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</si>
  <si>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</si>
  <si>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</si>
  <si>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</si>
  <si>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</si>
  <si>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</si>
  <si>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</si>
  <si>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</si>
  <si>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</si>
  <si>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</si>
  <si>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</si>
  <si>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</si>
  <si>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</si>
  <si>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</si>
  <si>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</si>
  <si>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</si>
  <si>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</si>
  <si>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</si>
  <si>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</si>
  <si>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</si>
  <si>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</si>
  <si>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</si>
  <si>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</si>
  <si>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</si>
  <si>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</si>
  <si>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</si>
  <si>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</si>
  <si>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</si>
  <si>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</si>
  <si>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</si>
  <si>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</si>
  <si>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</si>
  <si>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</si>
  <si>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</si>
  <si>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</si>
  <si>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</si>
  <si>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</si>
  <si>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</si>
  <si>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</si>
  <si>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</si>
  <si>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</si>
  <si>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</si>
  <si>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</si>
  <si>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</si>
  <si>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</si>
  <si>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</si>
  <si>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</si>
  <si>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</si>
  <si>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</si>
  <si>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</si>
  <si>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</si>
  <si>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</si>
  <si>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</si>
  <si>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</si>
  <si>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</si>
  <si>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</si>
  <si>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</si>
  <si>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</si>
  <si>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</si>
  <si>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</si>
  <si>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</si>
  <si>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</si>
  <si>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</si>
  <si>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</si>
  <si>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</si>
  <si>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</si>
  <si>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</si>
  <si>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</si>
  <si>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</si>
  <si>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</si>
  <si>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</si>
  <si>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</si>
  <si>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</si>
  <si>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</si>
  <si>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</si>
  <si>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</si>
  <si>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</si>
  <si>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</si>
  <si>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</si>
  <si>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</si>
  <si>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</si>
  <si>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</si>
  <si>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</si>
  <si>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</si>
  <si>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</si>
  <si>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</si>
  <si>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</si>
  <si>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</si>
  <si>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</si>
  <si>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</si>
  <si>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</si>
  <si>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</si>
  <si>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</si>
  <si>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</si>
  <si>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</si>
  <si>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</si>
  <si>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</si>
  <si>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</si>
  <si>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</si>
  <si>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</si>
  <si>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</si>
  <si>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</si>
  <si>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</si>
  <si>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</si>
  <si>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</si>
  <si>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</si>
  <si>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</si>
  <si>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</si>
  <si>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</si>
  <si>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</si>
  <si>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</si>
  <si>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</si>
  <si>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</si>
  <si>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</si>
  <si>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</si>
  <si>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</si>
  <si>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</si>
  <si>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</si>
  <si>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</si>
  <si>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</si>
  <si>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</si>
  <si>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</si>
  <si>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</si>
  <si>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</si>
  <si>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</si>
  <si>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</si>
  <si>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</si>
  <si>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</si>
  <si>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</si>
  <si>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</si>
  <si>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</si>
  <si>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</si>
  <si>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</si>
  <si>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</si>
  <si>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</si>
  <si>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</si>
  <si>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</si>
  <si>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</si>
  <si>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</si>
  <si>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</si>
  <si>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</si>
  <si>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</si>
  <si>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</si>
  <si>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</si>
  <si>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</si>
  <si>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</si>
  <si>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</si>
  <si>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</si>
  <si>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</si>
  <si>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</si>
  <si>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</si>
  <si>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</si>
  <si>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</si>
  <si>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</si>
  <si>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</si>
  <si>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</si>
  <si>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</si>
  <si>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</si>
  <si>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</si>
  <si>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</si>
  <si>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</si>
  <si>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</si>
  <si>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</si>
  <si>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</si>
  <si>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</si>
  <si>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</si>
  <si>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</si>
  <si>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</si>
  <si>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</si>
  <si>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</si>
  <si>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</si>
  <si>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</si>
  <si>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</si>
  <si>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</si>
  <si>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</si>
  <si>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</si>
  <si>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</si>
  <si>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</si>
  <si>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</si>
  <si>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</si>
  <si>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</si>
  <si>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</si>
  <si>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</si>
  <si>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</si>
  <si>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</si>
  <si>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</si>
  <si>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</si>
  <si>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</si>
  <si>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</si>
  <si>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</si>
  <si>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</si>
  <si>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</si>
  <si>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</si>
  <si>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</si>
  <si>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</si>
  <si>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</si>
  <si>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</si>
  <si>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</si>
  <si>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</si>
  <si>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</si>
  <si>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</si>
  <si>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</si>
  <si>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</si>
  <si>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</si>
  <si>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</si>
  <si>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</si>
  <si>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</si>
  <si>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</si>
  <si>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</si>
  <si>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</si>
  <si>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</si>
  <si>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</si>
  <si>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</si>
  <si>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</si>
  <si>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</si>
  <si>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</si>
  <si>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</si>
  <si>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</si>
  <si>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</si>
  <si>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</si>
  <si>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</si>
  <si>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</si>
  <si>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</si>
  <si>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</si>
  <si>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</si>
  <si>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</si>
  <si>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</si>
  <si>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</si>
  <si>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</si>
  <si>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</si>
  <si>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</si>
  <si>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</si>
  <si>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</si>
  <si>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</si>
  <si>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</si>
  <si>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</si>
  <si>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</si>
  <si>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</si>
  <si>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</si>
  <si>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</si>
  <si>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</si>
  <si>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</si>
  <si>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</si>
  <si>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</si>
  <si>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</si>
  <si>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</si>
  <si>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</si>
  <si>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</si>
  <si>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</si>
  <si>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</si>
  <si>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</si>
  <si>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</si>
  <si>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</si>
  <si>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</si>
  <si>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</si>
  <si>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</si>
  <si>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</si>
  <si>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</si>
  <si>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</si>
  <si>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</si>
  <si>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</si>
  <si>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</si>
  <si>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</si>
  <si>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</si>
  <si>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</si>
  <si>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</si>
  <si>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</si>
  <si>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</si>
  <si>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</si>
  <si>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</si>
  <si>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</si>
  <si>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</si>
  <si>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</si>
  <si>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</si>
  <si>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</si>
  <si>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</si>
  <si>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</si>
  <si>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</si>
  <si>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</si>
  <si>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</si>
  <si>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</si>
  <si>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</si>
  <si>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</si>
  <si>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</si>
  <si>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</si>
  <si>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</si>
  <si>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</si>
  <si>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</si>
  <si>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</si>
  <si>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</si>
  <si>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</si>
  <si>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</si>
  <si>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</si>
  <si>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</si>
  <si>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</si>
  <si>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</si>
  <si>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</si>
  <si>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</si>
  <si>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</si>
  <si>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</si>
  <si>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</si>
  <si>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</si>
  <si>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</si>
  <si>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</si>
  <si>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</si>
  <si>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</si>
  <si>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</si>
  <si>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</si>
  <si>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</si>
  <si>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</si>
  <si>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</si>
  <si>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</si>
  <si>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</si>
  <si>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</si>
  <si>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</si>
  <si>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</si>
  <si>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</si>
  <si>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</si>
  <si>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</si>
  <si>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</si>
  <si>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</si>
  <si>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</si>
  <si>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</si>
  <si>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</si>
  <si>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</si>
  <si>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</si>
  <si>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</si>
  <si>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</si>
  <si>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</si>
  <si>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</si>
  <si>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</si>
  <si>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</si>
  <si>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</si>
  <si>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</si>
  <si>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</si>
  <si>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</si>
  <si>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</si>
  <si>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</si>
  <si>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</si>
  <si>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</si>
  <si>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</si>
  <si>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</si>
  <si>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</si>
  <si>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</si>
  <si>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</si>
  <si>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</si>
  <si>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</si>
  <si>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</si>
  <si>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</si>
  <si>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</si>
  <si>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</si>
  <si>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</si>
  <si>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</si>
  <si>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</si>
  <si>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</si>
  <si>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</si>
  <si>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</si>
  <si>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</si>
  <si>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</si>
  <si>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</si>
  <si>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</si>
  <si>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</si>
  <si>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</si>
  <si>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</si>
  <si>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</si>
  <si>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</si>
  <si>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</si>
  <si>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</si>
  <si>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</si>
  <si>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</si>
  <si>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</si>
  <si>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</si>
  <si>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</si>
  <si>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</si>
  <si>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</si>
  <si>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</si>
  <si>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</si>
  <si>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</si>
  <si>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</si>
  <si>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</si>
  <si>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</si>
  <si>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</si>
  <si>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</si>
  <si>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</si>
  <si>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</si>
  <si>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</si>
  <si>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</si>
  <si>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</si>
  <si>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</si>
  <si>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</si>
  <si>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</si>
  <si>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</si>
  <si>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</si>
  <si>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</si>
  <si>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</si>
  <si>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</si>
  <si>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</si>
  <si>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</si>
  <si>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</si>
  <si>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</si>
  <si>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</si>
  <si>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</si>
  <si>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</si>
  <si>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</si>
  <si>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</si>
  <si>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</si>
  <si>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</si>
  <si>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</si>
  <si>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</si>
  <si>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</si>
  <si>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</si>
  <si>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</si>
  <si>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</si>
  <si>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</si>
  <si>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</si>
  <si>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</si>
  <si>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</si>
  <si>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</si>
  <si>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</si>
  <si>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</si>
  <si>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</si>
  <si>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</si>
  <si>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</si>
  <si>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</si>
  <si>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</si>
  <si>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</si>
  <si>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</si>
  <si>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</si>
  <si>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</si>
  <si>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</si>
  <si>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</si>
  <si>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</si>
  <si>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</si>
  <si>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</si>
  <si>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</si>
  <si>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</si>
  <si>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</si>
  <si>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</si>
  <si>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</si>
  <si>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</si>
  <si>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</si>
  <si>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</si>
  <si>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</si>
  <si>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</si>
  <si>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</si>
  <si>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</si>
  <si>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</si>
  <si>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</si>
  <si>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</si>
  <si>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</si>
  <si>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</si>
  <si>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</si>
  <si>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</si>
  <si>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</si>
  <si>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</si>
  <si>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</si>
  <si>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</si>
  <si>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</si>
  <si>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</si>
  <si>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</si>
  <si>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</si>
  <si>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</si>
  <si>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</si>
  <si>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</si>
  <si>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</si>
  <si>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</si>
  <si>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</si>
  <si>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</si>
  <si>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</si>
  <si>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</si>
  <si>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</si>
  <si>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</si>
  <si>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</si>
  <si>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</si>
  <si>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</si>
  <si>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</si>
  <si>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</si>
  <si>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</si>
  <si>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</si>
  <si>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</si>
  <si>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</si>
  <si>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</si>
  <si>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</si>
  <si>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</si>
  <si>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</si>
  <si>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</si>
  <si>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</si>
  <si>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</si>
  <si>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</si>
  <si>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</si>
  <si>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</si>
  <si>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</si>
  <si>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</si>
  <si>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</si>
  <si>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</si>
  <si>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</si>
  <si>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</si>
  <si>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</si>
  <si>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</si>
  <si>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</si>
  <si>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</si>
  <si>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</si>
  <si>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</si>
  <si>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</si>
  <si>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</si>
  <si>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</si>
  <si>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</si>
  <si>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</si>
  <si>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</si>
  <si>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</si>
  <si>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</si>
  <si>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</si>
  <si>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</si>
  <si>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</si>
  <si>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</si>
  <si>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</si>
  <si>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</si>
  <si>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</si>
  <si>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</si>
  <si>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</si>
  <si>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</si>
  <si>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</si>
  <si>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</si>
  <si>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</si>
  <si>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</si>
  <si>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</si>
  <si>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</si>
  <si>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</si>
  <si>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</si>
  <si>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</si>
  <si>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</si>
  <si>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</si>
  <si>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</si>
  <si>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</si>
  <si>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</si>
  <si>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</si>
  <si>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</si>
  <si>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</si>
  <si>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</si>
  <si>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</si>
  <si>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</si>
  <si>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</si>
  <si>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</si>
  <si>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</si>
  <si>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</si>
  <si>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</si>
  <si>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</si>
  <si>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</si>
  <si>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</si>
  <si>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</si>
  <si>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</si>
  <si>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</si>
  <si>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</si>
  <si>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</si>
  <si>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</si>
  <si>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</si>
  <si>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</si>
  <si>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</si>
  <si>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</si>
  <si>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</si>
  <si>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</si>
  <si>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</si>
  <si>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</si>
  <si>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</si>
  <si>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</si>
  <si>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</si>
  <si>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</si>
  <si>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</si>
  <si>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</si>
  <si>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</si>
  <si>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</si>
  <si>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</si>
  <si>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</si>
  <si>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</si>
  <si>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</si>
  <si>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</si>
  <si>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</si>
  <si>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</si>
  <si>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</si>
  <si>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</si>
  <si>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</si>
  <si>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</si>
  <si>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</si>
  <si>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</si>
  <si>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</si>
  <si>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</si>
  <si>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</si>
  <si>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</si>
  <si>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</si>
  <si>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</si>
  <si>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</si>
  <si>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</si>
  <si>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</si>
  <si>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</si>
  <si>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</si>
  <si>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</si>
  <si>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</si>
  <si>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</si>
  <si>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</si>
  <si>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</si>
  <si>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</si>
  <si>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</si>
  <si>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</si>
  <si>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</si>
  <si>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</si>
  <si>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</si>
  <si>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</si>
  <si>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</si>
  <si>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</si>
  <si>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</si>
  <si>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</si>
  <si>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</si>
  <si>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</si>
  <si>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</si>
  <si>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</si>
  <si>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</si>
  <si>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</si>
  <si>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</si>
  <si>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</si>
  <si>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</si>
  <si>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Чивикова О.В.</t>
  </si>
  <si>
    <t>на  1 апреля  2020 г.</t>
  </si>
  <si>
    <t>"_01___" апреля_ 2020 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</si>
</sst>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topLeftCell="A381" zoomScaleNormal="100" workbookViewId="0">
      <pane xSplit="4" topLeftCell="E1" activePane="topRight" state="frozen"/>
      <selection pane="topRight" activeCell="W393" sqref="W393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17" t="s">
        <v>438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5"/>
      <c r="AI2" s="5"/>
      <c r="AJ2" s="5"/>
      <c r="AK2" s="5"/>
      <c r="AL2" s="5"/>
      <c r="AM2" s="4"/>
      <c r="AN2" s="4"/>
      <c r="AO2" s="4"/>
      <c r="AP2" s="8"/>
      <c r="AQ2" s="121" t="s">
        <v>439</v>
      </c>
      <c r="AR2" s="122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23"/>
      <c r="X3" s="1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25" t="s">
        <v>441</v>
      </c>
      <c r="AR3" s="126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27" t="s">
        <v>629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29">
        <v>43922</v>
      </c>
      <c r="AR4" s="130"/>
      <c r="AS4" s="13"/>
    </row>
    <row r="5" spans="1:45" ht="15.2" customHeight="1" x14ac:dyDescent="0.25">
      <c r="A5" s="162" t="s">
        <v>443</v>
      </c>
      <c r="B5" s="163"/>
      <c r="C5" s="163"/>
      <c r="D5" s="163"/>
      <c r="E5" s="3"/>
      <c r="F5" s="3"/>
      <c r="G5" s="3"/>
      <c r="H5" s="5"/>
      <c r="I5" s="5"/>
      <c r="J5" s="5"/>
      <c r="K5" s="164" t="s">
        <v>627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33">
        <v>78613057</v>
      </c>
      <c r="AR5" s="134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70" t="s">
        <v>626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35"/>
      <c r="AR6" s="136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19"/>
      <c r="X7" s="120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31"/>
      <c r="AR7" s="132"/>
      <c r="AS7" s="13"/>
    </row>
    <row r="8" spans="1:45" ht="12.95" customHeight="1" x14ac:dyDescent="0.25">
      <c r="A8" s="172" t="s">
        <v>448</v>
      </c>
      <c r="B8" s="173"/>
      <c r="C8" s="173"/>
      <c r="D8" s="173"/>
      <c r="E8" s="17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15">
        <v>383</v>
      </c>
      <c r="AR8" s="116"/>
      <c r="AS8" s="13"/>
    </row>
    <row r="9" spans="1:45" ht="12.95" customHeight="1" x14ac:dyDescent="0.25">
      <c r="A9" s="141" t="s">
        <v>450</v>
      </c>
      <c r="B9" s="174" t="s">
        <v>451</v>
      </c>
      <c r="C9" s="166" t="s">
        <v>452</v>
      </c>
      <c r="D9" s="167"/>
      <c r="E9" s="139" t="s">
        <v>453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39" t="s">
        <v>454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9"/>
    </row>
    <row r="10" spans="1:45" ht="58.7" customHeight="1" x14ac:dyDescent="0.25">
      <c r="A10" s="142"/>
      <c r="B10" s="175"/>
      <c r="C10" s="167"/>
      <c r="D10" s="167"/>
      <c r="E10" s="145" t="s">
        <v>455</v>
      </c>
      <c r="F10" s="146"/>
      <c r="G10" s="145" t="s">
        <v>456</v>
      </c>
      <c r="H10" s="146"/>
      <c r="I10" s="145" t="s">
        <v>457</v>
      </c>
      <c r="J10" s="146"/>
      <c r="K10" s="137" t="s">
        <v>458</v>
      </c>
      <c r="L10" s="138"/>
      <c r="M10" s="137" t="s">
        <v>459</v>
      </c>
      <c r="N10" s="138"/>
      <c r="O10" s="137" t="s">
        <v>460</v>
      </c>
      <c r="P10" s="138"/>
      <c r="Q10" s="137" t="s">
        <v>461</v>
      </c>
      <c r="R10" s="138"/>
      <c r="S10" s="137" t="s">
        <v>462</v>
      </c>
      <c r="T10" s="138"/>
      <c r="U10" s="137" t="s">
        <v>463</v>
      </c>
      <c r="V10" s="138"/>
      <c r="W10" s="137" t="s">
        <v>464</v>
      </c>
      <c r="X10" s="138"/>
      <c r="Y10" s="145" t="s">
        <v>455</v>
      </c>
      <c r="Z10" s="146"/>
      <c r="AA10" s="145" t="s">
        <v>456</v>
      </c>
      <c r="AB10" s="146"/>
      <c r="AC10" s="145" t="s">
        <v>457</v>
      </c>
      <c r="AD10" s="146"/>
      <c r="AE10" s="137" t="s">
        <v>458</v>
      </c>
      <c r="AF10" s="138"/>
      <c r="AG10" s="137" t="s">
        <v>459</v>
      </c>
      <c r="AH10" s="138"/>
      <c r="AI10" s="137" t="s">
        <v>460</v>
      </c>
      <c r="AJ10" s="138"/>
      <c r="AK10" s="137" t="s">
        <v>461</v>
      </c>
      <c r="AL10" s="138"/>
      <c r="AM10" s="137" t="s">
        <v>462</v>
      </c>
      <c r="AN10" s="138"/>
      <c r="AO10" s="137" t="s">
        <v>463</v>
      </c>
      <c r="AP10" s="138"/>
      <c r="AQ10" s="137" t="s">
        <v>464</v>
      </c>
      <c r="AR10" s="138"/>
      <c r="AS10" s="9"/>
    </row>
    <row r="11" spans="1:45" ht="76.5" customHeight="1" x14ac:dyDescent="0.25">
      <c r="A11" s="142"/>
      <c r="B11" s="175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3" t="s">
        <v>469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1505671</v>
      </c>
      <c r="F29" s="106">
        <f>X29</f>
        <v>80879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1505671</v>
      </c>
      <c r="X29" s="106">
        <v>80879</v>
      </c>
      <c r="Y29" s="106">
        <f>AQ29</f>
        <v>451788</v>
      </c>
      <c r="Z29" s="106">
        <f>AR29</f>
        <v>22659.75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451788</v>
      </c>
      <c r="AR29" s="106">
        <f>AR34</f>
        <v>22659.75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880413</v>
      </c>
      <c r="F31" s="36">
        <v>62119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880413</v>
      </c>
      <c r="X31" s="36">
        <f>SUM(F31)</f>
        <v>62119</v>
      </c>
      <c r="Y31" s="36">
        <f>AQ31</f>
        <v>250954.8</v>
      </c>
      <c r="Z31" s="36">
        <f>AR31</f>
        <v>17079.599999999999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250954.8</v>
      </c>
      <c r="AR31" s="36">
        <v>17079.599999999999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265886</v>
      </c>
      <c r="F33" s="25">
        <f>X33</f>
        <v>18760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265886</v>
      </c>
      <c r="X33" s="25">
        <v>18760</v>
      </c>
      <c r="Y33" s="25">
        <f>AQ33</f>
        <v>59335.4</v>
      </c>
      <c r="Z33" s="25">
        <f>AR33</f>
        <v>5580.15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59335.4</v>
      </c>
      <c r="AR33" s="25">
        <v>5580.15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1505671</v>
      </c>
      <c r="F34" s="25">
        <v>79305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1505671</v>
      </c>
      <c r="X34" s="25">
        <v>80879</v>
      </c>
      <c r="Y34" s="25">
        <f>AQ34</f>
        <v>451788</v>
      </c>
      <c r="Z34" s="25">
        <f>AR34</f>
        <v>22659.75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451788</v>
      </c>
      <c r="AR34" s="25">
        <f>AR36+AR38</f>
        <v>22659.75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880413</v>
      </c>
      <c r="F36" s="36">
        <f>X31</f>
        <v>62119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880413</v>
      </c>
      <c r="X36" s="36">
        <f>X31</f>
        <v>62119</v>
      </c>
      <c r="Y36" s="36">
        <f>AQ36</f>
        <v>250954.8</v>
      </c>
      <c r="Z36" s="36">
        <f>AR36</f>
        <v>17079.599999999999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250954.8</v>
      </c>
      <c r="AR36" s="36">
        <f>AR31</f>
        <v>17079.599999999999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265886</v>
      </c>
      <c r="F38" s="25">
        <f>X38</f>
        <v>18760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265886</v>
      </c>
      <c r="X38" s="25">
        <f>X33</f>
        <v>18760</v>
      </c>
      <c r="Y38" s="25">
        <f>AQ38</f>
        <v>59335.4</v>
      </c>
      <c r="Z38" s="25">
        <f>AR38</f>
        <v>5580.15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f>AQ33</f>
        <v>59335.4</v>
      </c>
      <c r="AR38" s="25">
        <f>AR33</f>
        <v>5580.15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80879</v>
      </c>
      <c r="F70" s="25">
        <f>W70</f>
        <v>80879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80879</v>
      </c>
      <c r="X70" s="25">
        <f>W70</f>
        <v>80879</v>
      </c>
      <c r="Y70" s="25">
        <f>AQ70</f>
        <v>22659.75</v>
      </c>
      <c r="Z70" s="25">
        <f>AR70</f>
        <v>22659.75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22659.75</v>
      </c>
      <c r="AR70" s="25">
        <f>AQ70</f>
        <v>22659.75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62119</v>
      </c>
      <c r="F72" s="36">
        <f>X31</f>
        <v>62119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62119</v>
      </c>
      <c r="X72" s="36">
        <f>F72</f>
        <v>62119</v>
      </c>
      <c r="Y72" s="36">
        <f>AQ72</f>
        <v>17079.599999999999</v>
      </c>
      <c r="Z72" s="36">
        <f>AR72</f>
        <v>17079.599999999999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17079.599999999999</v>
      </c>
      <c r="AR72" s="36">
        <f>AQ72</f>
        <v>17079.599999999999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18760</v>
      </c>
      <c r="F74" s="25">
        <f>E74</f>
        <v>18760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18760</v>
      </c>
      <c r="X74" s="25">
        <f>F74</f>
        <v>18760</v>
      </c>
      <c r="Y74" s="25">
        <f>AQ74</f>
        <v>5580.15</v>
      </c>
      <c r="Z74" s="25">
        <f>AR74</f>
        <v>5580.15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5580.15</v>
      </c>
      <c r="AR74" s="25">
        <f>AR33</f>
        <v>5580.15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408913.66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v>408913.66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17779.75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v>17779.75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49" t="s">
        <v>394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68"/>
    </row>
    <row r="384" spans="1:45" ht="12.95" customHeight="1" x14ac:dyDescent="0.25">
      <c r="A384" s="151" t="s">
        <v>395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53" t="s">
        <v>435</v>
      </c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55"/>
      <c r="E424" s="156"/>
      <c r="F424" s="111" t="s">
        <v>628</v>
      </c>
      <c r="G424" s="157"/>
      <c r="H424" s="158"/>
      <c r="I424" s="158"/>
      <c r="J424" s="158"/>
      <c r="K424" s="158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59" t="s">
        <v>436</v>
      </c>
      <c r="E425" s="160"/>
      <c r="F425" s="111" t="s">
        <v>437</v>
      </c>
      <c r="G425" s="161"/>
      <c r="H425" s="160"/>
      <c r="I425" s="160"/>
      <c r="J425" s="160"/>
      <c r="K425" s="160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630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47" t="s">
        <v>475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2020-08-11T09:59:14Z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